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nick.clarke\Downloads\"/>
    </mc:Choice>
  </mc:AlternateContent>
  <xr:revisionPtr revIDLastSave="0" documentId="8_{1C2DAD6F-04E2-4B00-94FD-7CD65EDFE7BA}" xr6:coauthVersionLast="47" xr6:coauthVersionMax="47" xr10:uidLastSave="{00000000-0000-0000-0000-000000000000}"/>
  <bookViews>
    <workbookView xWindow="-108" yWindow="-108" windowWidth="23256" windowHeight="12576" xr2:uid="{B16D8D54-7F66-473A-AAC9-00C821A16314}"/>
  </bookViews>
  <sheets>
    <sheet name="S-curve mode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F3" i="1"/>
  <c r="B6" i="1" l="1"/>
  <c r="B5" i="1"/>
  <c r="B13" i="1"/>
  <c r="B12" i="1"/>
  <c r="B19" i="1"/>
  <c r="B18" i="1"/>
  <c r="B10" i="1"/>
  <c r="B17" i="1"/>
  <c r="B9" i="1"/>
  <c r="B8" i="1"/>
  <c r="B20" i="1"/>
  <c r="B11" i="1"/>
  <c r="B16" i="1"/>
  <c r="B15" i="1"/>
  <c r="B7" i="1"/>
  <c r="B14" i="1"/>
</calcChain>
</file>

<file path=xl/sharedStrings.xml><?xml version="1.0" encoding="utf-8"?>
<sst xmlns="http://schemas.openxmlformats.org/spreadsheetml/2006/main" count="15" uniqueCount="15">
  <si>
    <t>Year</t>
  </si>
  <si>
    <t>Initial year</t>
  </si>
  <si>
    <t>Final year</t>
  </si>
  <si>
    <t>EV market share (%)</t>
  </si>
  <si>
    <r>
      <t>EV</t>
    </r>
    <r>
      <rPr>
        <b/>
        <vertAlign val="subscript"/>
        <sz val="11"/>
        <color theme="1"/>
        <rFont val="Calibri"/>
        <family val="2"/>
        <scheme val="minor"/>
      </rPr>
      <t>%</t>
    </r>
  </si>
  <si>
    <r>
      <t>Y</t>
    </r>
    <r>
      <rPr>
        <b/>
        <vertAlign val="subscript"/>
        <sz val="11"/>
        <color theme="1"/>
        <rFont val="Calibri"/>
        <family val="2"/>
        <scheme val="minor"/>
      </rPr>
      <t>i</t>
    </r>
  </si>
  <si>
    <r>
      <t>Mean year, Y</t>
    </r>
    <r>
      <rPr>
        <b/>
        <vertAlign val="subscript"/>
        <sz val="11"/>
        <color theme="1"/>
        <rFont val="Calibri"/>
        <family val="2"/>
        <scheme val="minor"/>
      </rPr>
      <t>x</t>
    </r>
  </si>
  <si>
    <t>k</t>
  </si>
  <si>
    <t>a</t>
  </si>
  <si>
    <t>Simple S-curve model for EV market share</t>
  </si>
  <si>
    <t>Initial market share (%)</t>
  </si>
  <si>
    <t>Input values</t>
  </si>
  <si>
    <t>Key:</t>
  </si>
  <si>
    <t>lgsp@est.org.uk</t>
  </si>
  <si>
    <t>For any questions, please contact: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</si>
</sst>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Poppins"/>
    </font>
    <font>
      <u/>
      <sz val="11"/>
      <color theme="10"/>
      <name val="Poppins"/>
    </font>
    <font>
      <b/>
      <sz val="11"/>
      <color theme="0"/>
      <name val="Poppins SemiBold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wrapText="1"/>
    </xf>
    <xf numFmtId="0" fontId="2" fillId="2" borderId="0" xfId="0" applyFont="1" applyFill="1"/>
    <xf numFmtId="0" fontId="3" fillId="4" borderId="0" xfId="0" applyFont="1" applyFill="1" applyAlignment="1">
      <alignment horizontal="center" wrapText="1"/>
    </xf>
    <xf numFmtId="0" fontId="0" fillId="4" borderId="0" xfId="0" applyFill="1" applyAlignment="1">
      <alignment wrapText="1"/>
    </xf>
    <xf numFmtId="0" fontId="3" fillId="4" borderId="1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0" fontId="3" fillId="4" borderId="0" xfId="0" applyFont="1" applyFill="1" applyAlignment="1">
      <alignment horizontal="center"/>
    </xf>
    <xf numFmtId="0" fontId="0" fillId="4" borderId="0" xfId="0" applyFill="1"/>
    <xf numFmtId="1" fontId="0" fillId="4" borderId="4" xfId="0" applyNumberFormat="1" applyFill="1" applyBorder="1" applyAlignment="1">
      <alignment horizontal="center"/>
    </xf>
    <xf numFmtId="1" fontId="0" fillId="4" borderId="0" xfId="1" applyNumberFormat="1" applyFont="1" applyFill="1" applyAlignment="1">
      <alignment horizontal="center"/>
    </xf>
    <xf numFmtId="0" fontId="0" fillId="4" borderId="0" xfId="0" applyFill="1" applyAlignment="1">
      <alignment horizontal="center"/>
    </xf>
    <xf numFmtId="164" fontId="0" fillId="4" borderId="0" xfId="0" applyNumberFormat="1" applyFill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1" fontId="0" fillId="3" borderId="6" xfId="0" applyNumberFormat="1" applyFill="1" applyBorder="1" applyAlignment="1">
      <alignment horizontal="center"/>
    </xf>
    <xf numFmtId="2" fontId="0" fillId="3" borderId="6" xfId="0" applyNumberForma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0" xfId="0" applyFill="1" applyAlignment="1">
      <alignment wrapText="1"/>
    </xf>
    <xf numFmtId="0" fontId="3" fillId="4" borderId="0" xfId="0" applyFont="1" applyFill="1" applyAlignment="1">
      <alignment horizontal="right" wrapText="1"/>
    </xf>
    <xf numFmtId="0" fontId="5" fillId="4" borderId="0" xfId="2" applyFill="1"/>
    <xf numFmtId="0" fontId="6" fillId="4" borderId="0" xfId="0" applyFont="1" applyFill="1" applyAlignment="1">
      <alignment horizontal="right"/>
    </xf>
    <xf numFmtId="0" fontId="7" fillId="4" borderId="0" xfId="2" applyFont="1" applyFill="1"/>
    <xf numFmtId="0" fontId="8" fillId="2" borderId="0" xfId="0" applyFont="1" applyFill="1" applyAlignment="1">
      <alignment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'S-curve model'!$B$2</c:f>
              <c:strCache>
                <c:ptCount val="1"/>
                <c:pt idx="0">
                  <c:v>EV market share (%)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'S-curve model'!$A$4:$A$20</c:f>
              <c:numCache>
                <c:formatCode>0</c:formatCode>
                <c:ptCount val="1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</c:numCache>
            </c:numRef>
          </c:cat>
          <c:val>
            <c:numRef>
              <c:f>'S-curve model'!$B$4:$B$20</c:f>
              <c:numCache>
                <c:formatCode>0</c:formatCode>
                <c:ptCount val="17"/>
                <c:pt idx="0">
                  <c:v>2</c:v>
                </c:pt>
                <c:pt idx="1">
                  <c:v>6.1671571190146661</c:v>
                </c:pt>
                <c:pt idx="2">
                  <c:v>9.7376460509783325</c:v>
                </c:pt>
                <c:pt idx="3">
                  <c:v>16.146071958241986</c:v>
                </c:pt>
                <c:pt idx="4">
                  <c:v>26.975195474288338</c:v>
                </c:pt>
                <c:pt idx="5">
                  <c:v>43.106233076173396</c:v>
                </c:pt>
                <c:pt idx="6">
                  <c:v>62.326076253900901</c:v>
                </c:pt>
                <c:pt idx="7">
                  <c:v>79.18149809752903</c:v>
                </c:pt>
                <c:pt idx="8">
                  <c:v>90.048090776206777</c:v>
                </c:pt>
                <c:pt idx="9">
                  <c:v>95.638065680168708</c:v>
                </c:pt>
                <c:pt idx="10">
                  <c:v>98.168081893133248</c:v>
                </c:pt>
                <c:pt idx="11">
                  <c:v>99.245047648261433</c:v>
                </c:pt>
                <c:pt idx="12">
                  <c:v>99.691347227290407</c:v>
                </c:pt>
                <c:pt idx="13">
                  <c:v>99.874225790102656</c:v>
                </c:pt>
                <c:pt idx="14">
                  <c:v>99.948816693154271</c:v>
                </c:pt>
                <c:pt idx="15">
                  <c:v>99.979182586111179</c:v>
                </c:pt>
                <c:pt idx="16">
                  <c:v>99.991534975401152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449-45C8-A8AE-B02D3B3EC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1904708752"/>
        <c:axId val="1904709168"/>
      </c:lineChart>
      <c:catAx>
        <c:axId val="190470875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33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endParaRPr lang="en-US"/>
          </a:p>
        </c:txPr>
        <c:crossAx val="1904709168"/>
        <c:crosses val="autoZero"/>
        <c:auto val="0"/>
        <c:lblAlgn val="ctr"/>
        <c:lblOffset val="100"/>
        <c:tickLblSkip val="1"/>
        <c:noMultiLvlLbl val="0"/>
      </c:catAx>
      <c:valAx>
        <c:axId val="1904709168"/>
        <c:scaling>
          <c:orientation val="minMax"/>
          <c:max val="10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endParaRPr lang="en-US"/>
          </a:p>
        </c:txPr>
        <c:crossAx val="190470875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867672790901136E-2"/>
          <c:y val="0.88300660336175107"/>
          <c:w val="0.96337576552930881"/>
          <c:h val="8.93189842836939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Poppins" panose="00000500000000000000" pitchFamily="2" charset="0"/>
              <a:ea typeface="+mn-ea"/>
              <a:cs typeface="Poppins" panose="00000500000000000000" pitchFamily="2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Poppins" panose="00000500000000000000" pitchFamily="2" charset="0"/>
          <a:cs typeface="Poppins" panose="00000500000000000000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325611</xdr:colOff>
      <xdr:row>3</xdr:row>
      <xdr:rowOff>146316</xdr:rowOff>
    </xdr:from>
    <xdr:to>
      <xdr:col>10</xdr:col>
      <xdr:colOff>386442</xdr:colOff>
      <xdr:row>20</xdr:row>
      <xdr:rowOff>23824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48D5A23-20A6-4482-852D-D3EF400D8E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125778</xdr:colOff>
      <xdr:row>22</xdr:row>
      <xdr:rowOff>85532</xdr:rowOff>
    </xdr:from>
    <xdr:to>
      <xdr:col>1</xdr:col>
      <xdr:colOff>250371</xdr:colOff>
      <xdr:row>24</xdr:row>
      <xdr:rowOff>212704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ACB72E1-1051-5375-A790-F0E006A9B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78" y="4559561"/>
          <a:ext cx="668879" cy="497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EST colour palette 2020">
      <a:dk1>
        <a:sysClr val="windowText" lastClr="000000"/>
      </a:dk1>
      <a:lt1>
        <a:sysClr val="window" lastClr="FFFFFF"/>
      </a:lt1>
      <a:dk2>
        <a:srgbClr val="511E26"/>
      </a:dk2>
      <a:lt2>
        <a:srgbClr val="FFFFFF"/>
      </a:lt2>
      <a:accent1>
        <a:srgbClr val="65A346"/>
      </a:accent1>
      <a:accent2>
        <a:srgbClr val="FFAF0A"/>
      </a:accent2>
      <a:accent3>
        <a:srgbClr val="AADCE1"/>
      </a:accent3>
      <a:accent4>
        <a:srgbClr val="B7133A"/>
      </a:accent4>
      <a:accent5>
        <a:srgbClr val="15487A"/>
      </a:accent5>
      <a:accent6>
        <a:srgbClr val="909BA6"/>
      </a:accent6>
      <a:hlink>
        <a:srgbClr val="15487A"/>
      </a:hlink>
      <a:folHlink>
        <a:srgbClr val="B7133A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gsp@est.org.uk?subject=Forecasting%20EV%20demand%20-%20Guide%20for%20local%20authoriti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531FA-A1DB-44FF-8FE9-D09D80A2515D}">
  <dimension ref="A1:M39"/>
  <sheetViews>
    <sheetView showGridLines="0" tabSelected="1" zoomScale="70" zoomScaleNormal="70" workbookViewId="0">
      <selection activeCell="B26" sqref="B26"/>
    </sheetView>
  </sheetViews>
  <sheetFormatPr defaultColWidth="0" defaultRowHeight="14.4" zeroHeight="1" x14ac:dyDescent="0.3"/>
  <cols>
    <col min="1" max="1" width="7.88671875" customWidth="1"/>
    <col min="2" max="2" width="10.6640625" customWidth="1"/>
    <col min="3" max="3" width="9.109375" customWidth="1"/>
    <col min="4" max="4" width="7.109375" customWidth="1"/>
    <col min="5" max="5" width="7.21875" customWidth="1"/>
    <col min="6" max="6" width="9.88671875" customWidth="1"/>
    <col min="7" max="7" width="13.109375" customWidth="1"/>
    <col min="8" max="11" width="9.21875" customWidth="1"/>
    <col min="12" max="12" width="14.33203125" customWidth="1"/>
    <col min="13" max="13" width="9.21875" customWidth="1"/>
    <col min="14" max="16384" width="9.21875" hidden="1"/>
  </cols>
  <sheetData>
    <row r="1" spans="1:13" s="2" customFormat="1" ht="29.55" customHeight="1" thickBot="1" x14ac:dyDescent="0.35">
      <c r="A1" s="24" t="s">
        <v>9</v>
      </c>
    </row>
    <row r="2" spans="1:13" s="1" customFormat="1" ht="30" x14ac:dyDescent="0.35">
      <c r="A2" s="3" t="s">
        <v>0</v>
      </c>
      <c r="B2" s="3" t="s">
        <v>3</v>
      </c>
      <c r="C2" s="4"/>
      <c r="D2" s="5" t="s">
        <v>1</v>
      </c>
      <c r="E2" s="6" t="s">
        <v>2</v>
      </c>
      <c r="F2" s="6" t="s">
        <v>6</v>
      </c>
      <c r="G2" s="6" t="s">
        <v>10</v>
      </c>
      <c r="H2" s="6" t="s">
        <v>8</v>
      </c>
      <c r="I2" s="7" t="s">
        <v>7</v>
      </c>
      <c r="J2" s="4"/>
      <c r="K2" s="4"/>
      <c r="L2" s="4"/>
      <c r="M2" s="4"/>
    </row>
    <row r="3" spans="1:13" ht="16.2" thickBot="1" x14ac:dyDescent="0.4">
      <c r="A3" s="8" t="s">
        <v>5</v>
      </c>
      <c r="B3" s="8" t="s">
        <v>4</v>
      </c>
      <c r="C3" s="9"/>
      <c r="D3" s="14">
        <v>2019</v>
      </c>
      <c r="E3" s="15">
        <v>2031</v>
      </c>
      <c r="F3" s="10">
        <f>AVERAGE(D3:E3)</f>
        <v>2025</v>
      </c>
      <c r="G3" s="16">
        <v>2</v>
      </c>
      <c r="H3" s="17">
        <v>0.7</v>
      </c>
      <c r="I3" s="18">
        <v>0.9</v>
      </c>
      <c r="J3" s="9"/>
      <c r="K3" s="20" t="s">
        <v>12</v>
      </c>
      <c r="L3" s="19" t="s">
        <v>11</v>
      </c>
      <c r="M3" s="9"/>
    </row>
    <row r="4" spans="1:13" x14ac:dyDescent="0.3">
      <c r="A4" s="11">
        <f>D3</f>
        <v>2019</v>
      </c>
      <c r="B4" s="11">
        <f>G3</f>
        <v>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3" x14ac:dyDescent="0.3">
      <c r="A5" s="11">
        <f>A4+1</f>
        <v>2020</v>
      </c>
      <c r="B5" s="11">
        <f t="shared" ref="B5:B20" si="0">$B$4+(100-$B$4)*((1/(1+EXP(-$I$3*(A5-$F$3))))^$H$3)</f>
        <v>6.1671571190146661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1:13" x14ac:dyDescent="0.3">
      <c r="A6" s="11">
        <f t="shared" ref="A6:A20" si="1">A5+1</f>
        <v>2021</v>
      </c>
      <c r="B6" s="11">
        <f t="shared" si="0"/>
        <v>9.7376460509783325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x14ac:dyDescent="0.3">
      <c r="A7" s="11">
        <f t="shared" si="1"/>
        <v>2022</v>
      </c>
      <c r="B7" s="11">
        <f t="shared" si="0"/>
        <v>16.146071958241986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3" x14ac:dyDescent="0.3">
      <c r="A8" s="11">
        <f t="shared" si="1"/>
        <v>2023</v>
      </c>
      <c r="B8" s="11">
        <f t="shared" si="0"/>
        <v>26.975195474288338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 x14ac:dyDescent="0.3">
      <c r="A9" s="11">
        <f t="shared" si="1"/>
        <v>2024</v>
      </c>
      <c r="B9" s="11">
        <f t="shared" si="0"/>
        <v>43.106233076173396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3" x14ac:dyDescent="0.3">
      <c r="A10" s="11">
        <f t="shared" si="1"/>
        <v>2025</v>
      </c>
      <c r="B10" s="11">
        <f t="shared" si="0"/>
        <v>62.326076253900901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 x14ac:dyDescent="0.3">
      <c r="A11" s="11">
        <f t="shared" si="1"/>
        <v>2026</v>
      </c>
      <c r="B11" s="11">
        <f t="shared" si="0"/>
        <v>79.18149809752903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13" x14ac:dyDescent="0.3">
      <c r="A12" s="11">
        <f t="shared" si="1"/>
        <v>2027</v>
      </c>
      <c r="B12" s="11">
        <f t="shared" si="0"/>
        <v>90.048090776206777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13" x14ac:dyDescent="0.3">
      <c r="A13" s="11">
        <f t="shared" si="1"/>
        <v>2028</v>
      </c>
      <c r="B13" s="11">
        <f t="shared" si="0"/>
        <v>95.638065680168708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pans="1:13" x14ac:dyDescent="0.3">
      <c r="A14" s="11">
        <f t="shared" si="1"/>
        <v>2029</v>
      </c>
      <c r="B14" s="11">
        <f t="shared" si="0"/>
        <v>98.168081893133248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13" x14ac:dyDescent="0.3">
      <c r="A15" s="11">
        <f t="shared" si="1"/>
        <v>2030</v>
      </c>
      <c r="B15" s="11">
        <f t="shared" si="0"/>
        <v>99.245047648261433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1:13" x14ac:dyDescent="0.3">
      <c r="A16" s="11">
        <f t="shared" si="1"/>
        <v>2031</v>
      </c>
      <c r="B16" s="11">
        <f t="shared" si="0"/>
        <v>99.691347227290407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1:13" x14ac:dyDescent="0.3">
      <c r="A17" s="11">
        <f t="shared" si="1"/>
        <v>2032</v>
      </c>
      <c r="B17" s="11">
        <f t="shared" si="0"/>
        <v>99.874225790102656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13" x14ac:dyDescent="0.3">
      <c r="A18" s="11">
        <f t="shared" si="1"/>
        <v>2033</v>
      </c>
      <c r="B18" s="11">
        <f t="shared" si="0"/>
        <v>99.948816693154271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pans="1:13" x14ac:dyDescent="0.3">
      <c r="A19" s="11">
        <f t="shared" si="1"/>
        <v>2034</v>
      </c>
      <c r="B19" s="11">
        <f t="shared" si="0"/>
        <v>99.979182586111179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</row>
    <row r="20" spans="1:13" x14ac:dyDescent="0.3">
      <c r="A20" s="11">
        <f t="shared" si="1"/>
        <v>2035</v>
      </c>
      <c r="B20" s="11">
        <f t="shared" si="0"/>
        <v>99.991534975401152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</row>
    <row r="21" spans="1:13" x14ac:dyDescent="0.3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</row>
    <row r="22" spans="1:13" x14ac:dyDescent="0.3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</row>
    <row r="23" spans="1:13" x14ac:dyDescent="0.3">
      <c r="A23" s="9"/>
      <c r="B23" s="12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</row>
    <row r="24" spans="1:13" x14ac:dyDescent="0.3">
      <c r="A24" s="9"/>
      <c r="B24" s="12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</row>
    <row r="25" spans="1:13" ht="20.399999999999999" x14ac:dyDescent="0.7">
      <c r="A25" s="4"/>
      <c r="B25" s="13"/>
      <c r="C25" s="9"/>
      <c r="D25" s="9"/>
      <c r="E25" s="21"/>
      <c r="F25" s="9"/>
      <c r="G25" s="9"/>
      <c r="H25" s="22" t="s">
        <v>14</v>
      </c>
      <c r="I25" s="23" t="s">
        <v>13</v>
      </c>
      <c r="J25" s="9"/>
      <c r="K25" s="9"/>
      <c r="L25" s="9"/>
      <c r="M25" s="9"/>
    </row>
    <row r="26" spans="1:13" x14ac:dyDescent="0.3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</row>
    <row r="33" customFormat="1" hidden="1" x14ac:dyDescent="0.3"/>
    <row r="34" customFormat="1" hidden="1" x14ac:dyDescent="0.3"/>
    <row r="35" customFormat="1" hidden="1" x14ac:dyDescent="0.3"/>
    <row r="36" customFormat="1" hidden="1" x14ac:dyDescent="0.3"/>
    <row r="37" customFormat="1" hidden="1" x14ac:dyDescent="0.3"/>
    <row r="38" customFormat="1" hidden="1" x14ac:dyDescent="0.3"/>
    <row r="39" customFormat="1" hidden="1" x14ac:dyDescent="0.3"/>
  </sheetData>
  <hyperlinks>
    <hyperlink ref="I25" r:id="rId1" xr:uid="{0B38D241-AD11-4605-93AC-C71851E4FC83}"/>
  </hyperlinks>
  <pageMargins left="0.7" right="0.7" top="0.75" bottom="0.75" header="0.3" footer="0.3"/>
  <pageSetup paperSize="9" orientation="portrait" horizontalDpi="4294967293" verticalDpi="4294967293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S-curve model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Abby McDougall</dc:creator>
  <cp:lastModifiedBy>Nick Clarke</cp:lastModifiedBy>
  <dcterms:created xsi:type="dcterms:W3CDTF">2022-09-28T09:32:24Z</dcterms:created>
  <dcterms:modified xsi:type="dcterms:W3CDTF">2022-09-28T14:49:31Z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7d35a62-c0b2-44bf-9f42-9d50f09ce4d1_Enabled">
    <vt:lpwstr>true</vt:lpwstr>
  </property>
  <property fmtid="{D5CDD505-2E9C-101B-9397-08002B2CF9AE}" pid="3" name="MSIP_Label_47d35a62-c0b2-44bf-9f42-9d50f09ce4d1_SetDate">
    <vt:lpwstr>2022-09-28T09:32:24Z</vt:lpwstr>
  </property>
  <property fmtid="{D5CDD505-2E9C-101B-9397-08002B2CF9AE}" pid="4" name="MSIP_Label_47d35a62-c0b2-44bf-9f42-9d50f09ce4d1_Method">
    <vt:lpwstr>Standard</vt:lpwstr>
  </property>
  <property fmtid="{D5CDD505-2E9C-101B-9397-08002B2CF9AE}" pid="5" name="MSIP_Label_47d35a62-c0b2-44bf-9f42-9d50f09ce4d1_Name">
    <vt:lpwstr>Public - Scanning Discovery Mode</vt:lpwstr>
  </property>
  <property fmtid="{D5CDD505-2E9C-101B-9397-08002B2CF9AE}" pid="6" name="MSIP_Label_47d35a62-c0b2-44bf-9f42-9d50f09ce4d1_SiteId">
    <vt:lpwstr>3c384161-3b62-4d05-9486-5295b766e36c</vt:lpwstr>
  </property>
  <property fmtid="{D5CDD505-2E9C-101B-9397-08002B2CF9AE}" pid="7" name="MSIP_Label_47d35a62-c0b2-44bf-9f42-9d50f09ce4d1_ActionId">
    <vt:lpwstr>94d18f7d-6fba-4575-9ecf-1ab30d16a703</vt:lpwstr>
  </property>
  <property fmtid="{D5CDD505-2E9C-101B-9397-08002B2CF9AE}" pid="8" name="MSIP_Label_47d35a62-c0b2-44bf-9f42-9d50f09ce4d1_ContentBits">
    <vt:lpwstr>0</vt:lpwstr>
  </property>
</Properties>
</file>